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110\Serveur\2.Secrétariat ingénieurs\2025\25-04-03-LIMOGES-ACCELERATEUR A PARTICULES-CHU LIMOGES\05-DCE\X. Rendu Ingépole DCE\2-DPGF\"/>
    </mc:Choice>
  </mc:AlternateContent>
  <xr:revisionPtr revIDLastSave="0" documentId="13_ncr:1_{5888CEB1-26D9-438E-BD59-3AAE273A645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ot N°01 GROS OEUVRE" sheetId="1" r:id="rId1"/>
  </sheets>
  <definedNames>
    <definedName name="_xlnm.Print_Titles" localSheetId="0">'Lot N°01 GROS OEUVRE'!$1:$2</definedName>
    <definedName name="_xlnm.Print_Area" localSheetId="0">'Lot N°01 GROS OEUVRE'!$A$1:$G$60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1" l="1"/>
  <c r="G11" i="1"/>
  <c r="G13" i="1"/>
  <c r="G17" i="1"/>
  <c r="G20" i="1"/>
  <c r="G24" i="1"/>
  <c r="G25" i="1"/>
  <c r="G28" i="1"/>
  <c r="G29" i="1"/>
  <c r="G30" i="1"/>
  <c r="G33" i="1"/>
  <c r="G35" i="1"/>
  <c r="G38" i="1"/>
  <c r="G40" i="1"/>
  <c r="G43" i="1"/>
  <c r="G45" i="1"/>
  <c r="G46" i="1"/>
  <c r="G50" i="1"/>
  <c r="G51" i="1"/>
  <c r="G54" i="1"/>
  <c r="G57" i="1"/>
  <c r="G58" i="1" s="1"/>
  <c r="B58" i="1"/>
  <c r="G59" i="1" l="1"/>
</calcChain>
</file>

<file path=xl/sharedStrings.xml><?xml version="1.0" encoding="utf-8"?>
<sst xmlns="http://schemas.openxmlformats.org/spreadsheetml/2006/main" count="184" uniqueCount="184">
  <si>
    <t>DESIGNATION</t>
  </si>
  <si>
    <t>U</t>
  </si>
  <si>
    <t>Quantité</t>
  </si>
  <si>
    <t>Quantité ENTREPRISE</t>
  </si>
  <si>
    <t>Prix en €</t>
  </si>
  <si>
    <t>Total en €</t>
  </si>
  <si>
    <t>01.1</t>
  </si>
  <si>
    <t>DESCRIPTIONS DES OUVRAGES</t>
  </si>
  <si>
    <t>CH3</t>
  </si>
  <si>
    <t>01.1.1</t>
  </si>
  <si>
    <t>ORGANISATION DE CHANTIER</t>
  </si>
  <si>
    <t>CH4</t>
  </si>
  <si>
    <t>01.1.1.1</t>
  </si>
  <si>
    <t>PREPARATION</t>
  </si>
  <si>
    <t>CH5</t>
  </si>
  <si>
    <t>01.1.1.1.1</t>
  </si>
  <si>
    <t>ETAIEMENTS DES VIDES SANITAIRES</t>
  </si>
  <si>
    <t>CH6</t>
  </si>
  <si>
    <t>Étaiements des vides sanitaires : l'ensemble suivant CCTP</t>
  </si>
  <si>
    <t>For</t>
  </si>
  <si>
    <t>ART</t>
  </si>
  <si>
    <t>000-E225</t>
  </si>
  <si>
    <t>01.1.2</t>
  </si>
  <si>
    <t>DEMOLITION "INTERIEURE"</t>
  </si>
  <si>
    <t>CH4</t>
  </si>
  <si>
    <t>01.1.2.1</t>
  </si>
  <si>
    <t>CONDUITS</t>
  </si>
  <si>
    <t>CH5</t>
  </si>
  <si>
    <t>L'ensemble suivant CCTP et plans</t>
  </si>
  <si>
    <t>For</t>
  </si>
  <si>
    <t>ART</t>
  </si>
  <si>
    <t>DEMCF</t>
  </si>
  <si>
    <t>01.1.2.2</t>
  </si>
  <si>
    <t>RECHARGE BETON NON STRUCTURELLE</t>
  </si>
  <si>
    <t>CH5</t>
  </si>
  <si>
    <t>L'ensemble suivant CCTP</t>
  </si>
  <si>
    <t>M2</t>
  </si>
  <si>
    <t>ART</t>
  </si>
  <si>
    <t>ERI-E495</t>
  </si>
  <si>
    <t>01.1.3</t>
  </si>
  <si>
    <t>PERCEMENTS/SCIAGES</t>
  </si>
  <si>
    <t>CH4</t>
  </si>
  <si>
    <t>01.1.3.1</t>
  </si>
  <si>
    <t>MUR EXISTANT INTERIEUR "BETON"</t>
  </si>
  <si>
    <t>CH5</t>
  </si>
  <si>
    <t>01.1.3.1.1</t>
  </si>
  <si>
    <t>AGRANDISSEMENT D'OUVERTURE</t>
  </si>
  <si>
    <t>CH6</t>
  </si>
  <si>
    <t>L'ensemble suivant CCTP</t>
  </si>
  <si>
    <t>U</t>
  </si>
  <si>
    <t>ART</t>
  </si>
  <si>
    <t>JET-G277</t>
  </si>
  <si>
    <t>01.1.3.2</t>
  </si>
  <si>
    <t>RENFORCEMENT DE STRUCTURE</t>
  </si>
  <si>
    <t>CH5</t>
  </si>
  <si>
    <t>01.1.3.2.1</t>
  </si>
  <si>
    <t>PROFILS METALLIQUES EN RENFORCEMENT DE PLANCHER AVEC PROTECTION AU FEU</t>
  </si>
  <si>
    <t>CH6</t>
  </si>
  <si>
    <t>L'ensemble suivant CCTP</t>
  </si>
  <si>
    <t>Kgs</t>
  </si>
  <si>
    <t>ART</t>
  </si>
  <si>
    <t>000-E161</t>
  </si>
  <si>
    <t>01.1.3.3</t>
  </si>
  <si>
    <t>POUR VENTILATIONS ET RESEAUX</t>
  </si>
  <si>
    <t>CH5</t>
  </si>
  <si>
    <t>01.1.3.3.1</t>
  </si>
  <si>
    <t>MURS EXISTANTS "BETON" POUR RESEAUX</t>
  </si>
  <si>
    <t>CH6</t>
  </si>
  <si>
    <t>01.1.3.3.1.1</t>
  </si>
  <si>
    <t>DE TRES FORTE EPAISSEUR</t>
  </si>
  <si>
    <t>CH6</t>
  </si>
  <si>
    <t>L'ensemble suivant CCTP : diamètre 32 mm suivant plans</t>
  </si>
  <si>
    <t>U</t>
  </si>
  <si>
    <t>ART</t>
  </si>
  <si>
    <t>000-E234</t>
  </si>
  <si>
    <t>L'ensemble suivant CCTP : diamètre 100 mm suivant plans</t>
  </si>
  <si>
    <t>U</t>
  </si>
  <si>
    <t>ART</t>
  </si>
  <si>
    <t>000-A866</t>
  </si>
  <si>
    <t>01.1.3.3.2</t>
  </si>
  <si>
    <t>PLANCHERS EXISTANTS "BETON" POUR VENTILATIONS</t>
  </si>
  <si>
    <t>CH6</t>
  </si>
  <si>
    <t>01.1.3.3.2.1</t>
  </si>
  <si>
    <t>DE TRES FORTE EPAISSEUR</t>
  </si>
  <si>
    <t>CH6</t>
  </si>
  <si>
    <t>L'ensemble suivant CCTP - Percement local CTA</t>
  </si>
  <si>
    <t>U</t>
  </si>
  <si>
    <t>ART</t>
  </si>
  <si>
    <t>PERCD</t>
  </si>
  <si>
    <t>L'ensemble suivant CCTP - Percement local bunker au dessus de la gaine technique</t>
  </si>
  <si>
    <t>U</t>
  </si>
  <si>
    <t>ART</t>
  </si>
  <si>
    <t>000-E232</t>
  </si>
  <si>
    <t>L'ensemble suivant CCTP - Percement local bunker pour la reprise d'air</t>
  </si>
  <si>
    <t>U</t>
  </si>
  <si>
    <t>ART</t>
  </si>
  <si>
    <t>000-E233</t>
  </si>
  <si>
    <t>01.1.4</t>
  </si>
  <si>
    <t>REBOUCHAGE</t>
  </si>
  <si>
    <t>CH4</t>
  </si>
  <si>
    <t>01.1.4.1</t>
  </si>
  <si>
    <t>DE SOL DANS PLANCHER</t>
  </si>
  <si>
    <t>CH5</t>
  </si>
  <si>
    <t>L'ensemble suivant CCTP</t>
  </si>
  <si>
    <t>U</t>
  </si>
  <si>
    <t>ART</t>
  </si>
  <si>
    <t>JET-G226</t>
  </si>
  <si>
    <t>01.1.5</t>
  </si>
  <si>
    <t>DEFONCE DANS DALLE STRUCTURELLE</t>
  </si>
  <si>
    <t>CH4</t>
  </si>
  <si>
    <t>L'ensemble suivant CCTP</t>
  </si>
  <si>
    <t>M2</t>
  </si>
  <si>
    <t>ART</t>
  </si>
  <si>
    <t>000-E166</t>
  </si>
  <si>
    <t>01.1.6</t>
  </si>
  <si>
    <t>DALLE BETON</t>
  </si>
  <si>
    <t>CH4</t>
  </si>
  <si>
    <t>01.1.6.1</t>
  </si>
  <si>
    <t>RECHARGE BETON SUR PLANCHER</t>
  </si>
  <si>
    <t>CH5</t>
  </si>
  <si>
    <t>L'ensemble suivant CCTP</t>
  </si>
  <si>
    <t>M3</t>
  </si>
  <si>
    <t>ART</t>
  </si>
  <si>
    <t>JET-E618</t>
  </si>
  <si>
    <t>01.1.6.2</t>
  </si>
  <si>
    <t>RESERVATIONS</t>
  </si>
  <si>
    <t>CH5</t>
  </si>
  <si>
    <t>Forfait pour l'ensemble suivant CCTP</t>
  </si>
  <si>
    <t>For</t>
  </si>
  <si>
    <t>ART</t>
  </si>
  <si>
    <t>JET-B431</t>
  </si>
  <si>
    <t>01.1.7</t>
  </si>
  <si>
    <t>OUVRAGE PARTICULIER EN BETON</t>
  </si>
  <si>
    <t>CH4</t>
  </si>
  <si>
    <t>01.1.7.1</t>
  </si>
  <si>
    <t>RELEVES</t>
  </si>
  <si>
    <t>CH5</t>
  </si>
  <si>
    <t>L'ensemble suivant CCTP : béton, coffrage et armatures</t>
  </si>
  <si>
    <t>ML</t>
  </si>
  <si>
    <t>ART</t>
  </si>
  <si>
    <t>BARELCAE</t>
  </si>
  <si>
    <t>01.1.7.2</t>
  </si>
  <si>
    <t>EDICULE POUR GAINES TECHNIQUES</t>
  </si>
  <si>
    <t>CH5</t>
  </si>
  <si>
    <t>L'ensemble suivant CCTP - Édicule au dessus de la CTA</t>
  </si>
  <si>
    <t>Ens</t>
  </si>
  <si>
    <t>ART</t>
  </si>
  <si>
    <t>000-E229</t>
  </si>
  <si>
    <t>L'ensemble suivant CCTP - Édicule au dessus du bunker</t>
  </si>
  <si>
    <t>Ens</t>
  </si>
  <si>
    <t>ART</t>
  </si>
  <si>
    <t>000-E230</t>
  </si>
  <si>
    <t>01.1.8</t>
  </si>
  <si>
    <t>RESEAUX</t>
  </si>
  <si>
    <t>CH4</t>
  </si>
  <si>
    <t>01.1.8.1</t>
  </si>
  <si>
    <t>ELECTRICITE ET INTERPHONIE</t>
  </si>
  <si>
    <t>CH5</t>
  </si>
  <si>
    <t>01.1.8.1.1</t>
  </si>
  <si>
    <t>FOURREAUX SEULS</t>
  </si>
  <si>
    <t>CH6</t>
  </si>
  <si>
    <t>L'ensemble suivant CCTP : diamètre 32 mm</t>
  </si>
  <si>
    <t>ML</t>
  </si>
  <si>
    <t>ART</t>
  </si>
  <si>
    <t>000-E228</t>
  </si>
  <si>
    <t>L'ensemble suivant CCTP : diamètre 100 mm</t>
  </si>
  <si>
    <t>ML</t>
  </si>
  <si>
    <t>ART</t>
  </si>
  <si>
    <t>000-E227</t>
  </si>
  <si>
    <t>01.1.9</t>
  </si>
  <si>
    <t>DIVERS</t>
  </si>
  <si>
    <t>CH4</t>
  </si>
  <si>
    <t>01.1.9.1</t>
  </si>
  <si>
    <t>PERCEMENTS - SCELLEMENTS</t>
  </si>
  <si>
    <t>CH5</t>
  </si>
  <si>
    <t>L'ensemble suivant CCTP</t>
  </si>
  <si>
    <t>For</t>
  </si>
  <si>
    <t>ART</t>
  </si>
  <si>
    <t>PS</t>
  </si>
  <si>
    <t>Montant HT du Lot N°01 GROS OEUVRE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</si>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</sst>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"/>
    <numFmt numFmtId="165" formatCode="#\ ##0;\-#,##0;"/>
    <numFmt numFmtId="166" formatCode="#,##0.000;\-#,##0.000;"/>
  </numFmts>
  <fonts count="24" x14ac:knownFonts="1">
    <font>
      <sz val="11"/>
      <color theme="1"/>
      <name val="Calibri"/>
      <family val="2"/>
      <scheme val="minor"/>
    </font>
    <font>
      <b/>
      <sz val="12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4"/>
      <color rgb="FF000000"/>
      <name val="arial"/>
      <family val="1"/>
    </font>
    <font>
      <sz val="11"/>
      <color rgb="FF000000"/>
      <name val="Arial"/>
      <family val="1"/>
    </font>
    <font>
      <b/>
      <sz val="12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u/>
      <sz val="11"/>
      <color rgb="FF000000"/>
      <name val="arial"/>
      <family val="1"/>
    </font>
    <font>
      <b/>
      <sz val="10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000000"/>
      <name val="arial"/>
      <family val="1"/>
    </font>
    <font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b/>
      <sz val="9"/>
      <color rgb="FF00008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b/>
      <sz val="12"/>
      <color theme="1"/>
      <name val="Arial"/>
      <family val="1"/>
    </font>
    <font>
      <sz val="11"/>
      <color rgb="FFFFFFFF"/>
      <name val="Calibri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18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 inden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 inden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 inden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 inden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 indent="1"/>
    </xf>
    <xf numFmtId="0" fontId="1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8" fillId="0" borderId="0" applyFill="0">
      <alignment horizontal="left" vertical="top" wrapText="1" indent="2"/>
    </xf>
    <xf numFmtId="0" fontId="19" fillId="0" borderId="0" applyFill="0">
      <alignment horizontal="left" vertical="top" wrapText="1" indent="2"/>
    </xf>
    <xf numFmtId="0" fontId="19" fillId="0" borderId="0" applyFill="0">
      <alignment horizontal="left" vertical="top" wrapText="1" indent="2"/>
    </xf>
    <xf numFmtId="0" fontId="20" fillId="0" borderId="0" applyFill="0">
      <alignment horizontal="left" vertical="top" wrapText="1"/>
    </xf>
  </cellStyleXfs>
  <cellXfs count="36">
    <xf numFmtId="0" fontId="0" fillId="0" borderId="0" xfId="0"/>
    <xf numFmtId="0" fontId="0" fillId="0" borderId="16" xfId="0" applyBorder="1" applyAlignment="1">
      <alignment horizontal="left" vertical="top" wrapText="1"/>
    </xf>
    <xf numFmtId="0" fontId="0" fillId="0" borderId="14" xfId="0" applyBorder="1" applyAlignment="1">
      <alignment horizontal="center" vertical="top" wrapText="1"/>
    </xf>
    <xf numFmtId="0" fontId="21" fillId="0" borderId="15" xfId="0" applyFont="1" applyBorder="1" applyAlignment="1">
      <alignment horizontal="left" vertical="top" wrapText="1"/>
    </xf>
    <xf numFmtId="0" fontId="21" fillId="0" borderId="15" xfId="0" applyFont="1" applyBorder="1" applyAlignment="1">
      <alignment horizontal="right" vertical="top" wrapText="1"/>
    </xf>
    <xf numFmtId="0" fontId="0" fillId="0" borderId="12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1" fillId="2" borderId="8" xfId="1" applyFill="1" applyBorder="1">
      <alignment horizontal="left" vertical="top" wrapText="1"/>
    </xf>
    <xf numFmtId="0" fontId="4" fillId="0" borderId="6" xfId="10" applyBorder="1">
      <alignment horizontal="left" vertical="top" wrapText="1" indent="1"/>
    </xf>
    <xf numFmtId="0" fontId="0" fillId="0" borderId="7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6" fillId="0" borderId="6" xfId="14" applyBorder="1">
      <alignment horizontal="left" vertical="top" wrapText="1" indent="1"/>
    </xf>
    <xf numFmtId="0" fontId="9" fillId="0" borderId="6" xfId="18" applyBorder="1">
      <alignment horizontal="left" vertical="top" wrapText="1" indent="1"/>
    </xf>
    <xf numFmtId="0" fontId="10" fillId="0" borderId="6" xfId="22" applyBorder="1">
      <alignment horizontal="left" vertical="top" wrapText="1" indent="1"/>
    </xf>
    <xf numFmtId="0" fontId="1" fillId="0" borderId="8" xfId="1" applyBorder="1">
      <alignment horizontal="left" vertical="top" wrapText="1"/>
    </xf>
    <xf numFmtId="0" fontId="12" fillId="0" borderId="6" xfId="27" applyBorder="1">
      <alignment horizontal="left" vertical="top" wrapText="1" indent="1"/>
    </xf>
    <xf numFmtId="0" fontId="0" fillId="0" borderId="7" xfId="0" applyBorder="1" applyAlignment="1" applyProtection="1">
      <alignment horizontal="left" vertical="top"/>
      <protection locked="0"/>
    </xf>
    <xf numFmtId="165" fontId="0" fillId="0" borderId="7" xfId="0" applyNumberFormat="1" applyBorder="1" applyAlignment="1" applyProtection="1">
      <alignment horizontal="right" vertical="top" wrapText="1"/>
      <protection locked="0"/>
    </xf>
    <xf numFmtId="0" fontId="0" fillId="0" borderId="7" xfId="0" applyBorder="1" applyAlignment="1" applyProtection="1">
      <alignment horizontal="right" vertical="top" wrapText="1"/>
      <protection locked="0"/>
    </xf>
    <xf numFmtId="164" fontId="0" fillId="0" borderId="7" xfId="0" applyNumberFormat="1" applyBorder="1" applyAlignment="1" applyProtection="1">
      <alignment horizontal="right" vertical="top" wrapText="1"/>
      <protection locked="0"/>
    </xf>
    <xf numFmtId="164" fontId="0" fillId="0" borderId="9" xfId="0" applyNumberFormat="1" applyBorder="1" applyAlignment="1" applyProtection="1">
      <alignment horizontal="right" vertical="top" wrapText="1"/>
      <protection locked="0"/>
    </xf>
    <xf numFmtId="166" fontId="0" fillId="0" borderId="7" xfId="0" applyNumberFormat="1" applyBorder="1" applyAlignment="1" applyProtection="1">
      <alignment horizontal="right" vertical="top" wrapText="1"/>
      <protection locked="0"/>
    </xf>
    <xf numFmtId="0" fontId="22" fillId="0" borderId="4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164" fontId="21" fillId="0" borderId="0" xfId="0" applyNumberFormat="1" applyFont="1" applyAlignment="1">
      <alignment horizontal="right" vertical="top" wrapText="1"/>
    </xf>
    <xf numFmtId="165" fontId="23" fillId="2" borderId="0" xfId="0" applyNumberFormat="1" applyFont="1" applyFill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36000</xdr:colOff>
      <xdr:row>0</xdr:row>
      <xdr:rowOff>78261</xdr:rowOff>
    </xdr:from>
    <xdr:to>
      <xdr:col>5</xdr:col>
      <xdr:colOff>191625</xdr:colOff>
      <xdr:row>0</xdr:row>
      <xdr:rowOff>688696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62609" y="78261"/>
          <a:ext cx="6323478" cy="61043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l"/>
          <a:r>
            <a:rPr lang="fr-FR" sz="800" b="0" i="0">
              <a:solidFill>
                <a:srgbClr val="000000"/>
              </a:solidFill>
              <a:latin typeface="Arial"/>
            </a:rPr>
            <a:t>Maître d'ouvrage : CHU DUPUYTREN - 2 allée Martin Luther King - 87000 LIMOGES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Arial"/>
            </a:rPr>
            <a:t>Nom de l'opération : INSTALLATION DUN NOUVEL ACCELERATEUR A PARTICULES SUR LE SITE DU CHU DE LIMOGES - 2 allée Martin Luther King - 87000 LIMOGES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Arial"/>
            </a:rPr>
            <a:t>DCE - Lot N°01 GROS OEUVRE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Z61"/>
  <sheetViews>
    <sheetView showGridLines="0"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B9" sqref="B9"/>
    </sheetView>
  </sheetViews>
  <sheetFormatPr baseColWidth="10" defaultColWidth="10.7109375" defaultRowHeight="15" x14ac:dyDescent="0.25"/>
  <cols>
    <col min="1" max="1" width="15.7109375" customWidth="1"/>
    <col min="2" max="2" width="50.7109375" customWidth="1"/>
    <col min="3" max="3" width="4.7109375" customWidth="1"/>
    <col min="4" max="6" width="10.7109375" customWidth="1"/>
    <col min="7" max="7" width="12.7109375" customWidth="1"/>
    <col min="8" max="8" width="10.7109375" customWidth="1"/>
    <col min="701" max="703" width="10.7109375" customWidth="1"/>
  </cols>
  <sheetData>
    <row r="1" spans="1:702" ht="68.099999999999994" customHeight="1" x14ac:dyDescent="0.25">
      <c r="A1" s="33"/>
      <c r="B1" s="34"/>
      <c r="C1" s="34"/>
      <c r="D1" s="34"/>
      <c r="E1" s="34"/>
      <c r="F1" s="34"/>
      <c r="G1" s="35"/>
    </row>
    <row r="2" spans="1:702" ht="45" x14ac:dyDescent="0.25">
      <c r="A2" s="1"/>
      <c r="B2" s="2" t="s">
        <v>0</v>
      </c>
      <c r="C2" s="3" t="s">
        <v>1</v>
      </c>
      <c r="D2" s="4" t="s">
        <v>2</v>
      </c>
      <c r="E2" s="4" t="s">
        <v>3</v>
      </c>
      <c r="F2" s="4" t="s">
        <v>4</v>
      </c>
      <c r="G2" s="4" t="s">
        <v>5</v>
      </c>
    </row>
    <row r="3" spans="1:702" x14ac:dyDescent="0.25">
      <c r="A3" s="5"/>
      <c r="B3" s="6"/>
      <c r="C3" s="7"/>
      <c r="D3" s="7"/>
      <c r="E3" s="7"/>
      <c r="F3" s="7"/>
      <c r="G3" s="8"/>
    </row>
    <row r="4" spans="1:702" ht="18" x14ac:dyDescent="0.25">
      <c r="A4" s="9" t="s">
        <v>6</v>
      </c>
      <c r="B4" s="10" t="s">
        <v>7</v>
      </c>
      <c r="C4" s="11"/>
      <c r="D4" s="11"/>
      <c r="E4" s="11"/>
      <c r="F4" s="11"/>
      <c r="G4" s="12"/>
      <c r="ZY4" t="s">
        <v>8</v>
      </c>
      <c r="ZZ4" s="13"/>
    </row>
    <row r="5" spans="1:702" ht="15.75" x14ac:dyDescent="0.25">
      <c r="A5" s="9" t="s">
        <v>9</v>
      </c>
      <c r="B5" s="14" t="s">
        <v>10</v>
      </c>
      <c r="C5" s="11"/>
      <c r="D5" s="11"/>
      <c r="E5" s="11"/>
      <c r="F5" s="11"/>
      <c r="G5" s="12"/>
      <c r="ZY5" t="s">
        <v>11</v>
      </c>
      <c r="ZZ5" s="13"/>
    </row>
    <row r="6" spans="1:702" ht="15.75" x14ac:dyDescent="0.25">
      <c r="A6" s="9" t="s">
        <v>12</v>
      </c>
      <c r="B6" s="15" t="s">
        <v>13</v>
      </c>
      <c r="C6" s="11"/>
      <c r="D6" s="11"/>
      <c r="E6" s="11"/>
      <c r="F6" s="11"/>
      <c r="G6" s="12"/>
      <c r="ZY6" t="s">
        <v>14</v>
      </c>
      <c r="ZZ6" s="13"/>
    </row>
    <row r="7" spans="1:702" ht="15.75" x14ac:dyDescent="0.25">
      <c r="A7" s="9" t="s">
        <v>15</v>
      </c>
      <c r="B7" s="16" t="s">
        <v>16</v>
      </c>
      <c r="C7" s="11"/>
      <c r="D7" s="11"/>
      <c r="E7" s="11"/>
      <c r="F7" s="11"/>
      <c r="G7" s="12"/>
      <c r="ZY7" t="s">
        <v>17</v>
      </c>
      <c r="ZZ7" s="13"/>
    </row>
    <row r="8" spans="1:702" ht="25.5" x14ac:dyDescent="0.25">
      <c r="A8" s="17"/>
      <c r="B8" s="18" t="s">
        <v>18</v>
      </c>
      <c r="C8" s="19" t="s">
        <v>19</v>
      </c>
      <c r="D8" s="20">
        <v>1</v>
      </c>
      <c r="E8" s="21"/>
      <c r="F8" s="22"/>
      <c r="G8" s="23">
        <f>ROUND(D8*F8,2)</f>
        <v>0</v>
      </c>
      <c r="ZY8" t="s">
        <v>20</v>
      </c>
      <c r="ZZ8" s="13" t="s">
        <v>21</v>
      </c>
    </row>
    <row r="9" spans="1:702" ht="15.75" x14ac:dyDescent="0.25">
      <c r="A9" s="9" t="s">
        <v>22</v>
      </c>
      <c r="B9" s="14" t="s">
        <v>23</v>
      </c>
      <c r="C9" s="11"/>
      <c r="D9" s="11"/>
      <c r="E9" s="11"/>
      <c r="F9" s="11"/>
      <c r="G9" s="12"/>
      <c r="ZY9" t="s">
        <v>24</v>
      </c>
      <c r="ZZ9" s="13"/>
    </row>
    <row r="10" spans="1:702" ht="15.75" x14ac:dyDescent="0.25">
      <c r="A10" s="9" t="s">
        <v>25</v>
      </c>
      <c r="B10" s="15" t="s">
        <v>26</v>
      </c>
      <c r="C10" s="11"/>
      <c r="D10" s="11"/>
      <c r="E10" s="11"/>
      <c r="F10" s="11"/>
      <c r="G10" s="12"/>
      <c r="ZY10" t="s">
        <v>27</v>
      </c>
      <c r="ZZ10" s="13"/>
    </row>
    <row r="11" spans="1:702" ht="15.75" x14ac:dyDescent="0.25">
      <c r="A11" s="17"/>
      <c r="B11" s="18" t="s">
        <v>28</v>
      </c>
      <c r="C11" s="19" t="s">
        <v>29</v>
      </c>
      <c r="D11" s="20">
        <v>1</v>
      </c>
      <c r="E11" s="21"/>
      <c r="F11" s="22"/>
      <c r="G11" s="23">
        <f>ROUND(D11*F11,2)</f>
        <v>0</v>
      </c>
      <c r="ZY11" t="s">
        <v>30</v>
      </c>
      <c r="ZZ11" s="13" t="s">
        <v>31</v>
      </c>
    </row>
    <row r="12" spans="1:702" ht="15.75" x14ac:dyDescent="0.25">
      <c r="A12" s="9" t="s">
        <v>32</v>
      </c>
      <c r="B12" s="15" t="s">
        <v>33</v>
      </c>
      <c r="C12" s="11"/>
      <c r="D12" s="11"/>
      <c r="E12" s="11"/>
      <c r="F12" s="11"/>
      <c r="G12" s="12"/>
      <c r="ZY12" t="s">
        <v>34</v>
      </c>
      <c r="ZZ12" s="13"/>
    </row>
    <row r="13" spans="1:702" ht="15.75" x14ac:dyDescent="0.25">
      <c r="A13" s="17"/>
      <c r="B13" s="18" t="s">
        <v>35</v>
      </c>
      <c r="C13" s="19" t="s">
        <v>36</v>
      </c>
      <c r="D13" s="22">
        <v>16.2</v>
      </c>
      <c r="E13" s="21"/>
      <c r="F13" s="22"/>
      <c r="G13" s="23">
        <f>ROUND(D13*F13,2)</f>
        <v>0</v>
      </c>
      <c r="ZY13" t="s">
        <v>37</v>
      </c>
      <c r="ZZ13" s="13" t="s">
        <v>38</v>
      </c>
    </row>
    <row r="14" spans="1:702" ht="15.75" x14ac:dyDescent="0.25">
      <c r="A14" s="9" t="s">
        <v>39</v>
      </c>
      <c r="B14" s="14" t="s">
        <v>40</v>
      </c>
      <c r="C14" s="11"/>
      <c r="D14" s="11"/>
      <c r="E14" s="11"/>
      <c r="F14" s="11"/>
      <c r="G14" s="12"/>
      <c r="ZY14" t="s">
        <v>41</v>
      </c>
      <c r="ZZ14" s="13"/>
    </row>
    <row r="15" spans="1:702" ht="15.75" x14ac:dyDescent="0.25">
      <c r="A15" s="9" t="s">
        <v>42</v>
      </c>
      <c r="B15" s="15" t="s">
        <v>43</v>
      </c>
      <c r="C15" s="11"/>
      <c r="D15" s="11"/>
      <c r="E15" s="11"/>
      <c r="F15" s="11"/>
      <c r="G15" s="12"/>
      <c r="ZY15" t="s">
        <v>44</v>
      </c>
      <c r="ZZ15" s="13"/>
    </row>
    <row r="16" spans="1:702" ht="15.75" x14ac:dyDescent="0.25">
      <c r="A16" s="9" t="s">
        <v>45</v>
      </c>
      <c r="B16" s="16" t="s">
        <v>46</v>
      </c>
      <c r="C16" s="11"/>
      <c r="D16" s="11"/>
      <c r="E16" s="11"/>
      <c r="F16" s="11"/>
      <c r="G16" s="12"/>
      <c r="ZY16" t="s">
        <v>47</v>
      </c>
      <c r="ZZ16" s="13"/>
    </row>
    <row r="17" spans="1:702" ht="15.75" x14ac:dyDescent="0.25">
      <c r="A17" s="17"/>
      <c r="B17" s="18" t="s">
        <v>48</v>
      </c>
      <c r="C17" s="19" t="s">
        <v>49</v>
      </c>
      <c r="D17" s="20">
        <v>1</v>
      </c>
      <c r="E17" s="21"/>
      <c r="F17" s="22"/>
      <c r="G17" s="23">
        <f>ROUND(D17*F17,2)</f>
        <v>0</v>
      </c>
      <c r="ZY17" t="s">
        <v>50</v>
      </c>
      <c r="ZZ17" s="13" t="s">
        <v>51</v>
      </c>
    </row>
    <row r="18" spans="1:702" ht="15.75" x14ac:dyDescent="0.25">
      <c r="A18" s="9" t="s">
        <v>52</v>
      </c>
      <c r="B18" s="15" t="s">
        <v>53</v>
      </c>
      <c r="C18" s="11"/>
      <c r="D18" s="11"/>
      <c r="E18" s="11"/>
      <c r="F18" s="11"/>
      <c r="G18" s="12"/>
      <c r="ZY18" t="s">
        <v>54</v>
      </c>
      <c r="ZZ18" s="13"/>
    </row>
    <row r="19" spans="1:702" ht="31.5" x14ac:dyDescent="0.25">
      <c r="A19" s="9" t="s">
        <v>55</v>
      </c>
      <c r="B19" s="16" t="s">
        <v>56</v>
      </c>
      <c r="C19" s="11"/>
      <c r="D19" s="11"/>
      <c r="E19" s="11"/>
      <c r="F19" s="11"/>
      <c r="G19" s="12"/>
      <c r="ZY19" t="s">
        <v>57</v>
      </c>
      <c r="ZZ19" s="13"/>
    </row>
    <row r="20" spans="1:702" ht="15.75" x14ac:dyDescent="0.25">
      <c r="A20" s="17"/>
      <c r="B20" s="18" t="s">
        <v>58</v>
      </c>
      <c r="C20" s="19" t="s">
        <v>59</v>
      </c>
      <c r="D20" s="24">
        <v>644</v>
      </c>
      <c r="E20" s="21"/>
      <c r="F20" s="22"/>
      <c r="G20" s="23">
        <f>ROUND(D20*F20,2)</f>
        <v>0</v>
      </c>
      <c r="ZY20" t="s">
        <v>60</v>
      </c>
      <c r="ZZ20" s="13" t="s">
        <v>61</v>
      </c>
    </row>
    <row r="21" spans="1:702" ht="15.75" x14ac:dyDescent="0.25">
      <c r="A21" s="9" t="s">
        <v>62</v>
      </c>
      <c r="B21" s="15" t="s">
        <v>63</v>
      </c>
      <c r="C21" s="11"/>
      <c r="D21" s="11"/>
      <c r="E21" s="11"/>
      <c r="F21" s="11"/>
      <c r="G21" s="12"/>
      <c r="ZY21" t="s">
        <v>64</v>
      </c>
      <c r="ZZ21" s="13"/>
    </row>
    <row r="22" spans="1:702" ht="15.75" x14ac:dyDescent="0.25">
      <c r="A22" s="9" t="s">
        <v>65</v>
      </c>
      <c r="B22" s="16" t="s">
        <v>66</v>
      </c>
      <c r="C22" s="11"/>
      <c r="D22" s="11"/>
      <c r="E22" s="11"/>
      <c r="F22" s="11"/>
      <c r="G22" s="12"/>
      <c r="ZY22" t="s">
        <v>67</v>
      </c>
      <c r="ZZ22" s="13"/>
    </row>
    <row r="23" spans="1:702" ht="15.75" x14ac:dyDescent="0.25">
      <c r="A23" s="9" t="s">
        <v>68</v>
      </c>
      <c r="B23" s="16" t="s">
        <v>69</v>
      </c>
      <c r="C23" s="11"/>
      <c r="D23" s="11"/>
      <c r="E23" s="11"/>
      <c r="F23" s="11"/>
      <c r="G23" s="12"/>
      <c r="ZY23" t="s">
        <v>70</v>
      </c>
      <c r="ZZ23" s="13"/>
    </row>
    <row r="24" spans="1:702" ht="15.75" x14ac:dyDescent="0.25">
      <c r="A24" s="17"/>
      <c r="B24" s="18" t="s">
        <v>71</v>
      </c>
      <c r="C24" s="19" t="s">
        <v>72</v>
      </c>
      <c r="D24" s="20">
        <v>1</v>
      </c>
      <c r="E24" s="21"/>
      <c r="F24" s="22"/>
      <c r="G24" s="23">
        <f>ROUND(D24*F24,2)</f>
        <v>0</v>
      </c>
      <c r="ZY24" t="s">
        <v>73</v>
      </c>
      <c r="ZZ24" s="13" t="s">
        <v>74</v>
      </c>
    </row>
    <row r="25" spans="1:702" ht="25.5" x14ac:dyDescent="0.25">
      <c r="A25" s="17"/>
      <c r="B25" s="18" t="s">
        <v>75</v>
      </c>
      <c r="C25" s="19" t="s">
        <v>76</v>
      </c>
      <c r="D25" s="20">
        <v>3</v>
      </c>
      <c r="E25" s="21"/>
      <c r="F25" s="22"/>
      <c r="G25" s="23">
        <f>ROUND(D25*F25,2)</f>
        <v>0</v>
      </c>
      <c r="ZY25" t="s">
        <v>77</v>
      </c>
      <c r="ZZ25" s="13" t="s">
        <v>78</v>
      </c>
    </row>
    <row r="26" spans="1:702" ht="31.5" x14ac:dyDescent="0.25">
      <c r="A26" s="9" t="s">
        <v>79</v>
      </c>
      <c r="B26" s="16" t="s">
        <v>80</v>
      </c>
      <c r="C26" s="11"/>
      <c r="D26" s="11"/>
      <c r="E26" s="11"/>
      <c r="F26" s="11"/>
      <c r="G26" s="12"/>
      <c r="ZY26" t="s">
        <v>81</v>
      </c>
      <c r="ZZ26" s="13"/>
    </row>
    <row r="27" spans="1:702" ht="15.75" x14ac:dyDescent="0.25">
      <c r="A27" s="9" t="s">
        <v>82</v>
      </c>
      <c r="B27" s="16" t="s">
        <v>83</v>
      </c>
      <c r="C27" s="11"/>
      <c r="D27" s="11"/>
      <c r="E27" s="11"/>
      <c r="F27" s="11"/>
      <c r="G27" s="12"/>
      <c r="ZY27" t="s">
        <v>84</v>
      </c>
      <c r="ZZ27" s="13"/>
    </row>
    <row r="28" spans="1:702" ht="15.75" x14ac:dyDescent="0.25">
      <c r="A28" s="17"/>
      <c r="B28" s="18" t="s">
        <v>85</v>
      </c>
      <c r="C28" s="19" t="s">
        <v>86</v>
      </c>
      <c r="D28" s="20">
        <v>1</v>
      </c>
      <c r="E28" s="21"/>
      <c r="F28" s="22"/>
      <c r="G28" s="23">
        <f>ROUND(D28*F28,2)</f>
        <v>0</v>
      </c>
      <c r="ZY28" t="s">
        <v>87</v>
      </c>
      <c r="ZZ28" s="13" t="s">
        <v>88</v>
      </c>
    </row>
    <row r="29" spans="1:702" ht="25.5" x14ac:dyDescent="0.25">
      <c r="A29" s="17"/>
      <c r="B29" s="18" t="s">
        <v>89</v>
      </c>
      <c r="C29" s="19" t="s">
        <v>90</v>
      </c>
      <c r="D29" s="20">
        <v>1</v>
      </c>
      <c r="E29" s="21"/>
      <c r="F29" s="22"/>
      <c r="G29" s="23">
        <f>ROUND(D29*F29,2)</f>
        <v>0</v>
      </c>
      <c r="ZY29" t="s">
        <v>91</v>
      </c>
      <c r="ZZ29" s="13" t="s">
        <v>92</v>
      </c>
    </row>
    <row r="30" spans="1:702" ht="25.5" x14ac:dyDescent="0.25">
      <c r="A30" s="17"/>
      <c r="B30" s="18" t="s">
        <v>93</v>
      </c>
      <c r="C30" s="19" t="s">
        <v>94</v>
      </c>
      <c r="D30" s="20">
        <v>1</v>
      </c>
      <c r="E30" s="21"/>
      <c r="F30" s="22"/>
      <c r="G30" s="23">
        <f>ROUND(D30*F30,2)</f>
        <v>0</v>
      </c>
      <c r="ZY30" t="s">
        <v>95</v>
      </c>
      <c r="ZZ30" s="13" t="s">
        <v>96</v>
      </c>
    </row>
    <row r="31" spans="1:702" ht="15.75" x14ac:dyDescent="0.25">
      <c r="A31" s="9" t="s">
        <v>97</v>
      </c>
      <c r="B31" s="14" t="s">
        <v>98</v>
      </c>
      <c r="C31" s="11"/>
      <c r="D31" s="11"/>
      <c r="E31" s="11"/>
      <c r="F31" s="11"/>
      <c r="G31" s="12"/>
      <c r="ZY31" t="s">
        <v>99</v>
      </c>
      <c r="ZZ31" s="13"/>
    </row>
    <row r="32" spans="1:702" ht="15.75" x14ac:dyDescent="0.25">
      <c r="A32" s="9" t="s">
        <v>100</v>
      </c>
      <c r="B32" s="15" t="s">
        <v>101</v>
      </c>
      <c r="C32" s="11"/>
      <c r="D32" s="11"/>
      <c r="E32" s="11"/>
      <c r="F32" s="11"/>
      <c r="G32" s="12"/>
      <c r="ZY32" t="s">
        <v>102</v>
      </c>
      <c r="ZZ32" s="13"/>
    </row>
    <row r="33" spans="1:702" ht="15.75" x14ac:dyDescent="0.25">
      <c r="A33" s="17"/>
      <c r="B33" s="18" t="s">
        <v>103</v>
      </c>
      <c r="C33" s="19" t="s">
        <v>104</v>
      </c>
      <c r="D33" s="20">
        <v>2</v>
      </c>
      <c r="E33" s="21"/>
      <c r="F33" s="22"/>
      <c r="G33" s="23">
        <f>ROUND(D33*F33,2)</f>
        <v>0</v>
      </c>
      <c r="ZY33" t="s">
        <v>105</v>
      </c>
      <c r="ZZ33" s="13" t="s">
        <v>106</v>
      </c>
    </row>
    <row r="34" spans="1:702" ht="15.75" x14ac:dyDescent="0.25">
      <c r="A34" s="9" t="s">
        <v>107</v>
      </c>
      <c r="B34" s="14" t="s">
        <v>108</v>
      </c>
      <c r="C34" s="11"/>
      <c r="D34" s="11"/>
      <c r="E34" s="11"/>
      <c r="F34" s="11"/>
      <c r="G34" s="12"/>
      <c r="ZY34" t="s">
        <v>109</v>
      </c>
      <c r="ZZ34" s="13"/>
    </row>
    <row r="35" spans="1:702" ht="15.75" x14ac:dyDescent="0.25">
      <c r="A35" s="17"/>
      <c r="B35" s="18" t="s">
        <v>110</v>
      </c>
      <c r="C35" s="19" t="s">
        <v>111</v>
      </c>
      <c r="D35" s="22">
        <v>1.3</v>
      </c>
      <c r="E35" s="21"/>
      <c r="F35" s="22"/>
      <c r="G35" s="23">
        <f>ROUND(D35*F35,2)</f>
        <v>0</v>
      </c>
      <c r="ZY35" t="s">
        <v>112</v>
      </c>
      <c r="ZZ35" s="13" t="s">
        <v>113</v>
      </c>
    </row>
    <row r="36" spans="1:702" ht="15.75" x14ac:dyDescent="0.25">
      <c r="A36" s="9" t="s">
        <v>114</v>
      </c>
      <c r="B36" s="14" t="s">
        <v>115</v>
      </c>
      <c r="C36" s="11"/>
      <c r="D36" s="11"/>
      <c r="E36" s="11"/>
      <c r="F36" s="11"/>
      <c r="G36" s="12"/>
      <c r="ZY36" t="s">
        <v>116</v>
      </c>
      <c r="ZZ36" s="13"/>
    </row>
    <row r="37" spans="1:702" ht="15.75" x14ac:dyDescent="0.25">
      <c r="A37" s="9" t="s">
        <v>117</v>
      </c>
      <c r="B37" s="15" t="s">
        <v>118</v>
      </c>
      <c r="C37" s="11"/>
      <c r="D37" s="11"/>
      <c r="E37" s="11"/>
      <c r="F37" s="11"/>
      <c r="G37" s="12"/>
      <c r="ZY37" t="s">
        <v>119</v>
      </c>
      <c r="ZZ37" s="13"/>
    </row>
    <row r="38" spans="1:702" ht="15.75" x14ac:dyDescent="0.25">
      <c r="A38" s="17"/>
      <c r="B38" s="18" t="s">
        <v>120</v>
      </c>
      <c r="C38" s="19" t="s">
        <v>121</v>
      </c>
      <c r="D38" s="24">
        <v>3.427</v>
      </c>
      <c r="E38" s="21"/>
      <c r="F38" s="22"/>
      <c r="G38" s="23">
        <f>ROUND(D38*F38,2)</f>
        <v>0</v>
      </c>
      <c r="ZY38" t="s">
        <v>122</v>
      </c>
      <c r="ZZ38" s="13" t="s">
        <v>123</v>
      </c>
    </row>
    <row r="39" spans="1:702" ht="15.75" x14ac:dyDescent="0.25">
      <c r="A39" s="9" t="s">
        <v>124</v>
      </c>
      <c r="B39" s="15" t="s">
        <v>125</v>
      </c>
      <c r="C39" s="11"/>
      <c r="D39" s="11"/>
      <c r="E39" s="11"/>
      <c r="F39" s="11"/>
      <c r="G39" s="12"/>
      <c r="ZY39" t="s">
        <v>126</v>
      </c>
      <c r="ZZ39" s="13"/>
    </row>
    <row r="40" spans="1:702" ht="15.75" x14ac:dyDescent="0.25">
      <c r="A40" s="17"/>
      <c r="B40" s="18" t="s">
        <v>127</v>
      </c>
      <c r="C40" s="19" t="s">
        <v>128</v>
      </c>
      <c r="D40" s="20">
        <v>1</v>
      </c>
      <c r="E40" s="21"/>
      <c r="F40" s="22"/>
      <c r="G40" s="23">
        <f>ROUND(D40*F40,2)</f>
        <v>0</v>
      </c>
      <c r="ZY40" t="s">
        <v>129</v>
      </c>
      <c r="ZZ40" s="13" t="s">
        <v>130</v>
      </c>
    </row>
    <row r="41" spans="1:702" ht="15.75" x14ac:dyDescent="0.25">
      <c r="A41" s="9" t="s">
        <v>131</v>
      </c>
      <c r="B41" s="14" t="s">
        <v>132</v>
      </c>
      <c r="C41" s="11"/>
      <c r="D41" s="11"/>
      <c r="E41" s="11"/>
      <c r="F41" s="11"/>
      <c r="G41" s="12"/>
      <c r="ZY41" t="s">
        <v>133</v>
      </c>
      <c r="ZZ41" s="13"/>
    </row>
    <row r="42" spans="1:702" ht="15.75" x14ac:dyDescent="0.25">
      <c r="A42" s="9" t="s">
        <v>134</v>
      </c>
      <c r="B42" s="15" t="s">
        <v>135</v>
      </c>
      <c r="C42" s="11"/>
      <c r="D42" s="11"/>
      <c r="E42" s="11"/>
      <c r="F42" s="11"/>
      <c r="G42" s="12"/>
      <c r="ZY42" t="s">
        <v>136</v>
      </c>
      <c r="ZZ42" s="13"/>
    </row>
    <row r="43" spans="1:702" ht="15.75" x14ac:dyDescent="0.25">
      <c r="A43" s="17"/>
      <c r="B43" s="18" t="s">
        <v>137</v>
      </c>
      <c r="C43" s="19" t="s">
        <v>138</v>
      </c>
      <c r="D43" s="22">
        <v>4.2</v>
      </c>
      <c r="E43" s="21"/>
      <c r="F43" s="22"/>
      <c r="G43" s="23">
        <f>ROUND(D43*F43,2)</f>
        <v>0</v>
      </c>
      <c r="ZY43" t="s">
        <v>139</v>
      </c>
      <c r="ZZ43" s="13" t="s">
        <v>140</v>
      </c>
    </row>
    <row r="44" spans="1:702" ht="15.75" x14ac:dyDescent="0.25">
      <c r="A44" s="9" t="s">
        <v>141</v>
      </c>
      <c r="B44" s="15" t="s">
        <v>142</v>
      </c>
      <c r="C44" s="11"/>
      <c r="D44" s="11"/>
      <c r="E44" s="11"/>
      <c r="F44" s="11"/>
      <c r="G44" s="12"/>
      <c r="ZY44" t="s">
        <v>143</v>
      </c>
      <c r="ZZ44" s="13"/>
    </row>
    <row r="45" spans="1:702" ht="15.75" x14ac:dyDescent="0.25">
      <c r="A45" s="17"/>
      <c r="B45" s="18" t="s">
        <v>144</v>
      </c>
      <c r="C45" s="19" t="s">
        <v>145</v>
      </c>
      <c r="D45" s="20">
        <v>1</v>
      </c>
      <c r="E45" s="21"/>
      <c r="F45" s="22"/>
      <c r="G45" s="23">
        <f>ROUND(D45*F45,2)</f>
        <v>0</v>
      </c>
      <c r="ZY45" t="s">
        <v>146</v>
      </c>
      <c r="ZZ45" s="13" t="s">
        <v>147</v>
      </c>
    </row>
    <row r="46" spans="1:702" ht="15.75" x14ac:dyDescent="0.25">
      <c r="A46" s="17"/>
      <c r="B46" s="18" t="s">
        <v>148</v>
      </c>
      <c r="C46" s="19" t="s">
        <v>149</v>
      </c>
      <c r="D46" s="20">
        <v>1</v>
      </c>
      <c r="E46" s="21"/>
      <c r="F46" s="22"/>
      <c r="G46" s="23">
        <f>ROUND(D46*F46,2)</f>
        <v>0</v>
      </c>
      <c r="ZY46" t="s">
        <v>150</v>
      </c>
      <c r="ZZ46" s="13" t="s">
        <v>151</v>
      </c>
    </row>
    <row r="47" spans="1:702" ht="15.75" x14ac:dyDescent="0.25">
      <c r="A47" s="9" t="s">
        <v>152</v>
      </c>
      <c r="B47" s="14" t="s">
        <v>153</v>
      </c>
      <c r="C47" s="11"/>
      <c r="D47" s="11"/>
      <c r="E47" s="11"/>
      <c r="F47" s="11"/>
      <c r="G47" s="12"/>
      <c r="ZY47" t="s">
        <v>154</v>
      </c>
      <c r="ZZ47" s="13"/>
    </row>
    <row r="48" spans="1:702" ht="15.75" x14ac:dyDescent="0.25">
      <c r="A48" s="9" t="s">
        <v>155</v>
      </c>
      <c r="B48" s="15" t="s">
        <v>156</v>
      </c>
      <c r="C48" s="11"/>
      <c r="D48" s="11"/>
      <c r="E48" s="11"/>
      <c r="F48" s="11"/>
      <c r="G48" s="12"/>
      <c r="ZY48" t="s">
        <v>157</v>
      </c>
      <c r="ZZ48" s="13"/>
    </row>
    <row r="49" spans="1:702" ht="15.75" x14ac:dyDescent="0.25">
      <c r="A49" s="9" t="s">
        <v>158</v>
      </c>
      <c r="B49" s="16" t="s">
        <v>159</v>
      </c>
      <c r="C49" s="11"/>
      <c r="D49" s="11"/>
      <c r="E49" s="11"/>
      <c r="F49" s="11"/>
      <c r="G49" s="12"/>
      <c r="ZY49" t="s">
        <v>160</v>
      </c>
      <c r="ZZ49" s="13"/>
    </row>
    <row r="50" spans="1:702" ht="15.75" x14ac:dyDescent="0.25">
      <c r="A50" s="17"/>
      <c r="B50" s="18" t="s">
        <v>161</v>
      </c>
      <c r="C50" s="19" t="s">
        <v>162</v>
      </c>
      <c r="D50" s="22">
        <v>5</v>
      </c>
      <c r="E50" s="21"/>
      <c r="F50" s="22"/>
      <c r="G50" s="23">
        <f>ROUND(D50*F50,2)</f>
        <v>0</v>
      </c>
      <c r="ZY50" t="s">
        <v>163</v>
      </c>
      <c r="ZZ50" s="13" t="s">
        <v>164</v>
      </c>
    </row>
    <row r="51" spans="1:702" ht="15.75" x14ac:dyDescent="0.25">
      <c r="A51" s="17"/>
      <c r="B51" s="18" t="s">
        <v>165</v>
      </c>
      <c r="C51" s="19" t="s">
        <v>166</v>
      </c>
      <c r="D51" s="22">
        <v>7.4</v>
      </c>
      <c r="E51" s="21"/>
      <c r="F51" s="22"/>
      <c r="G51" s="23">
        <f>ROUND(D51*F51,2)</f>
        <v>0</v>
      </c>
      <c r="ZY51" t="s">
        <v>167</v>
      </c>
      <c r="ZZ51" s="13" t="s">
        <v>168</v>
      </c>
    </row>
    <row r="52" spans="1:702" ht="15.75" x14ac:dyDescent="0.25">
      <c r="A52" s="9" t="s">
        <v>169</v>
      </c>
      <c r="B52" s="14" t="s">
        <v>170</v>
      </c>
      <c r="C52" s="11"/>
      <c r="D52" s="11"/>
      <c r="E52" s="11"/>
      <c r="F52" s="11"/>
      <c r="G52" s="12"/>
      <c r="ZY52" t="s">
        <v>171</v>
      </c>
      <c r="ZZ52" s="13"/>
    </row>
    <row r="53" spans="1:702" ht="15.75" x14ac:dyDescent="0.25">
      <c r="A53" s="9" t="s">
        <v>172</v>
      </c>
      <c r="B53" s="15" t="s">
        <v>173</v>
      </c>
      <c r="C53" s="11"/>
      <c r="D53" s="11"/>
      <c r="E53" s="11"/>
      <c r="F53" s="11"/>
      <c r="G53" s="12"/>
      <c r="ZY53" t="s">
        <v>174</v>
      </c>
      <c r="ZZ53" s="13"/>
    </row>
    <row r="54" spans="1:702" ht="15.75" x14ac:dyDescent="0.25">
      <c r="A54" s="17"/>
      <c r="B54" s="18" t="s">
        <v>175</v>
      </c>
      <c r="C54" s="19" t="s">
        <v>176</v>
      </c>
      <c r="D54" s="20">
        <v>1</v>
      </c>
      <c r="E54" s="21"/>
      <c r="F54" s="22"/>
      <c r="G54" s="23">
        <f>ROUND(D54*F54,2)</f>
        <v>0</v>
      </c>
      <c r="ZY54" t="s">
        <v>177</v>
      </c>
      <c r="ZZ54" s="13" t="s">
        <v>178</v>
      </c>
    </row>
    <row r="55" spans="1:702" ht="15.75" x14ac:dyDescent="0.25">
      <c r="A55" s="25"/>
      <c r="B55" s="26"/>
      <c r="C55" s="27"/>
      <c r="D55" s="27"/>
      <c r="E55" s="27"/>
      <c r="F55" s="27"/>
      <c r="G55" s="28"/>
    </row>
    <row r="56" spans="1:702" x14ac:dyDescent="0.25">
      <c r="A56" s="29"/>
      <c r="B56" s="29"/>
      <c r="C56" s="29"/>
      <c r="D56" s="29"/>
      <c r="E56" s="29"/>
      <c r="F56" s="29"/>
      <c r="G56" s="29"/>
    </row>
    <row r="57" spans="1:702" x14ac:dyDescent="0.25">
      <c r="B57" s="30" t="s">
        <v>179</v>
      </c>
      <c r="G57" s="31">
        <f>SUBTOTAL(109,G4:G55)</f>
        <v>0</v>
      </c>
      <c r="ZY57" t="s">
        <v>180</v>
      </c>
    </row>
    <row r="58" spans="1:702" x14ac:dyDescent="0.25">
      <c r="A58" s="32">
        <v>20</v>
      </c>
      <c r="B58" s="30" t="str">
        <f>CONCATENATE("Montant TVA (",A58,"%)")</f>
        <v>Montant TVA (20%)</v>
      </c>
      <c r="G58" s="31">
        <f>(G57*A58)/100</f>
        <v>0</v>
      </c>
      <c r="ZY58" t="s">
        <v>181</v>
      </c>
    </row>
    <row r="59" spans="1:702" x14ac:dyDescent="0.25">
      <c r="B59" s="30" t="s">
        <v>182</v>
      </c>
      <c r="G59" s="31">
        <f>G57+G58</f>
        <v>0</v>
      </c>
      <c r="ZY59" t="s">
        <v>183</v>
      </c>
    </row>
    <row r="60" spans="1:702" x14ac:dyDescent="0.25">
      <c r="G60" s="31"/>
    </row>
    <row r="61" spans="1:702" x14ac:dyDescent="0.25">
      <c r="G61" s="31"/>
    </row>
  </sheetData>
  <mergeCells count="1">
    <mergeCell ref="A1:G1"/>
  </mergeCells>
  <printOptions horizontalCentered="1"/>
  <pageMargins left="0.08" right="0.08" top="0.06" bottom="0.08" header="0.76" footer="0.76"/>
  <pageSetup paperSize="9" scale="87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N°01 GROS OEUVRE</vt:lpstr>
      <vt:lpstr>'Lot N°01 GROS OEUVRE'!Impression_des_titres</vt:lpstr>
      <vt:lpstr>'Lot N°01 GROS OEUVRE'!Zone_d_impression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TROUTAUD</dc:creator>
  <cp:lastModifiedBy>TROUTAUD</cp:lastModifiedBy>
  <cp:lastPrinted>2025-11-21T11:15:09Z</cp:lastPrinted>
  <dcterms:created xsi:type="dcterms:W3CDTF">2025-11-21T11:08:34Z</dcterms:created>
  <dcterms:modified xsi:type="dcterms:W3CDTF">2025-11-21T11:15:24Z</dcterms:modified>
</cp:coreProperties>
</file>